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rsnfr-my.sharepoint.com/personal/fabrice_martial_irsn_fr/Documents/Verrerie de Laboratoire (LMRE)/2_DCE/"/>
    </mc:Choice>
  </mc:AlternateContent>
  <xr:revisionPtr revIDLastSave="458" documentId="13_ncr:1_{C1E8181E-4A72-4943-9787-3571D2EEEF49}" xr6:coauthVersionLast="47" xr6:coauthVersionMax="47" xr10:uidLastSave="{5A8D9407-16DE-450D-A454-B71DC5CB13C0}"/>
  <bookViews>
    <workbookView xWindow="-57720" yWindow="-120" windowWidth="29040" windowHeight="15840" xr2:uid="{A76E4CA0-C9DE-41F2-8F09-95B51238E5E3}"/>
  </bookViews>
  <sheets>
    <sheet name="LOT 2-BPU valant DQE" sheetId="1" r:id="rId1"/>
  </sheets>
  <definedNames>
    <definedName name="_Toc196495204" localSheetId="0">'LOT 2-BPU valant DQE'!$B$40</definedName>
  </definedNames>
  <calcPr calcId="191028" iterate="1" iterateCount="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" l="1"/>
  <c r="F41" i="1"/>
  <c r="F42" i="1"/>
  <c r="F43" i="1"/>
  <c r="F44" i="1"/>
  <c r="F45" i="1"/>
  <c r="F46" i="1"/>
  <c r="F24" i="1"/>
  <c r="F25" i="1"/>
  <c r="F26" i="1"/>
  <c r="F27" i="1"/>
  <c r="F28" i="1"/>
  <c r="F29" i="1"/>
  <c r="F30" i="1"/>
  <c r="F31" i="1"/>
  <c r="F32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6" i="1"/>
  <c r="F7" i="1"/>
  <c r="F36" i="1"/>
  <c r="F37" i="1"/>
  <c r="F51" i="1"/>
  <c r="F50" i="1"/>
  <c r="F33" i="1" l="1"/>
  <c r="F38" i="1"/>
  <c r="F21" i="1"/>
  <c r="F55" i="1" s="1"/>
  <c r="F59" i="1" l="1"/>
  <c r="F57" i="1"/>
</calcChain>
</file>

<file path=xl/sharedStrings.xml><?xml version="1.0" encoding="utf-8"?>
<sst xmlns="http://schemas.openxmlformats.org/spreadsheetml/2006/main" count="126" uniqueCount="91">
  <si>
    <t>N°</t>
  </si>
  <si>
    <t>Description</t>
  </si>
  <si>
    <t>unité</t>
  </si>
  <si>
    <t>Quantité 
(estimatif)</t>
  </si>
  <si>
    <t>Prix € HT</t>
  </si>
  <si>
    <t>Total € HT</t>
  </si>
  <si>
    <t>Fourniture de pièce en verre borosililcaté standard</t>
  </si>
  <si>
    <t>1.1</t>
  </si>
  <si>
    <t>Condenseur à boules Allihn, rodage DIN 29/32</t>
  </si>
  <si>
    <t>Pièce</t>
  </si>
  <si>
    <t>1.2</t>
  </si>
  <si>
    <t>Condenseur Dimroath, rodage DIN 29/32</t>
  </si>
  <si>
    <t>1.3</t>
  </si>
  <si>
    <t xml:space="preserve">Entonnoir, diamètre exterieur 100 mm, pour sortie : diamètre 8 mm ; hauteur de tige : 55 mm </t>
  </si>
  <si>
    <t>1.4</t>
  </si>
  <si>
    <t>Eprouvette en verre, forme basse. 50 mL</t>
  </si>
  <si>
    <t>1.5</t>
  </si>
  <si>
    <t xml:space="preserve">Eprouvette en verre, forme basse. 100 mL </t>
  </si>
  <si>
    <t>1.6</t>
  </si>
  <si>
    <t>Eprouvette en verre, forme basse. 250 mL</t>
  </si>
  <si>
    <t>1.7</t>
  </si>
  <si>
    <t xml:space="preserve">Eprouvette en verre, forme basse.500 mL </t>
  </si>
  <si>
    <t>1.8</t>
  </si>
  <si>
    <t>Eprouvette en verre, forme basse.  1000 mL</t>
  </si>
  <si>
    <t>1.9</t>
  </si>
  <si>
    <t>Flacon verre vissé GL45. Volume : 100 mL</t>
  </si>
  <si>
    <t>1.10</t>
  </si>
  <si>
    <t>Flacon verre vissé GL45. Volume : 250 mL</t>
  </si>
  <si>
    <t>1.11</t>
  </si>
  <si>
    <t>Flacon verre vissé GL45. Volume : 500 mL</t>
  </si>
  <si>
    <t>1.12</t>
  </si>
  <si>
    <t>Flacon verre vissé GL80. Volume : 500 mL</t>
  </si>
  <si>
    <t>1.13</t>
  </si>
  <si>
    <t>Flacon verre vissé GL45. Volume : 1000 mL</t>
  </si>
  <si>
    <t>1.14</t>
  </si>
  <si>
    <t>Bécher en verre épais (usage intensif), forme basse. Volume : 250 mL</t>
  </si>
  <si>
    <t>1.15</t>
  </si>
  <si>
    <t>Bécher en verre épais (usage intensif), forme basse. Volume : 1000 mL</t>
  </si>
  <si>
    <t>sous-total (1)</t>
  </si>
  <si>
    <t>Fourniture de pièce en verre borosililcaté à façon</t>
  </si>
  <si>
    <t>2.1</t>
  </si>
  <si>
    <r>
      <t xml:space="preserve">Vannes double voie avec clé PTFE </t>
    </r>
    <r>
      <rPr>
        <sz val="14"/>
        <rFont val="Aptos Narrow"/>
        <family val="2"/>
      </rPr>
      <t>ø</t>
    </r>
    <r>
      <rPr>
        <sz val="10"/>
        <rFont val="Arial"/>
        <family val="2"/>
      </rPr>
      <t xml:space="preserve">ext.=8 mm </t>
    </r>
    <r>
      <rPr>
        <sz val="12"/>
        <rFont val="Arial"/>
        <family val="2"/>
      </rPr>
      <t>ø</t>
    </r>
    <r>
      <rPr>
        <sz val="10"/>
        <rFont val="Arial"/>
        <family val="2"/>
      </rPr>
      <t xml:space="preserve">int.=6 mm </t>
    </r>
  </si>
  <si>
    <t>2.2</t>
  </si>
  <si>
    <r>
      <t xml:space="preserve">Vannes triple voie forme T avec clé PTFE </t>
    </r>
    <r>
      <rPr>
        <sz val="14"/>
        <rFont val="Aptos Narrow"/>
        <family val="2"/>
      </rPr>
      <t>ø</t>
    </r>
    <r>
      <rPr>
        <sz val="10"/>
        <rFont val="Arial"/>
        <family val="2"/>
      </rPr>
      <t xml:space="preserve">ext.=8 mm </t>
    </r>
    <r>
      <rPr>
        <sz val="12"/>
        <rFont val="Arial"/>
        <family val="2"/>
      </rPr>
      <t>ø</t>
    </r>
    <r>
      <rPr>
        <sz val="10"/>
        <rFont val="Arial"/>
        <family val="2"/>
      </rPr>
      <t xml:space="preserve">int.=6 mm </t>
    </r>
  </si>
  <si>
    <t>2.3</t>
  </si>
  <si>
    <r>
      <t xml:space="preserve">Vannes triple voie forme Y avec clé PTFE </t>
    </r>
    <r>
      <rPr>
        <sz val="14"/>
        <rFont val="Aptos Narrow"/>
        <family val="2"/>
      </rPr>
      <t>ø</t>
    </r>
    <r>
      <rPr>
        <sz val="10"/>
        <rFont val="Arial"/>
        <family val="2"/>
      </rPr>
      <t xml:space="preserve">ext.=8 mm </t>
    </r>
    <r>
      <rPr>
        <sz val="12"/>
        <rFont val="Arial"/>
        <family val="2"/>
      </rPr>
      <t>ø</t>
    </r>
    <r>
      <rPr>
        <sz val="10"/>
        <rFont val="Arial"/>
        <family val="2"/>
      </rPr>
      <t xml:space="preserve">int.=6 mm </t>
    </r>
  </si>
  <si>
    <t>2.4</t>
  </si>
  <si>
    <r>
      <t xml:space="preserve">Réacteur double paroi cylindrique à fond plat d'une capacité de 2 L </t>
    </r>
    <r>
      <rPr>
        <sz val="10"/>
        <rFont val="Aptos Narrow"/>
        <family val="2"/>
      </rPr>
      <t>ø</t>
    </r>
    <r>
      <rPr>
        <sz val="10"/>
        <rFont val="Arial"/>
        <family val="2"/>
      </rPr>
      <t>int.=100 mm Htot.=375 mm, sortie traversante GL14 en bas de cuve</t>
    </r>
  </si>
  <si>
    <t>2.5</t>
  </si>
  <si>
    <t xml:space="preserve">Couvercle DIN 100 2 sorties GL18 et une sortie rodée mâle DIN 29/32 </t>
  </si>
  <si>
    <t>2.6</t>
  </si>
  <si>
    <t>Tête de bulleur 500mL DIN 29/32 mâle øext.=8 mm øint.=6 mm hauteur de tige correspondant à 9/10e du volume avec réduction à l'extrémité</t>
  </si>
  <si>
    <t>2.7</t>
  </si>
  <si>
    <t>Tête de bulleur 500mL DIN 29/32 mâle øext.=8 mm øint.=6 mm hauteur de tige correspondant à 9/10e du volume</t>
  </si>
  <si>
    <t>2.8</t>
  </si>
  <si>
    <t>Bulleur double paroi 500 mL DIN 29/32 femelle sortie traversante GL14 en bas</t>
  </si>
  <si>
    <t>2.9</t>
  </si>
  <si>
    <t>Bulleur 500 mL DIN 29/32 femelle sortie traversante GL14 en bas</t>
  </si>
  <si>
    <t>sous-total (2)</t>
  </si>
  <si>
    <t>3.1</t>
  </si>
  <si>
    <t>lot 
(conditionnement à préciser par le candidat)</t>
  </si>
  <si>
    <t>3.2</t>
  </si>
  <si>
    <t>sous-total (3)</t>
  </si>
  <si>
    <t>Fourniture de quartz standard à façon (*)</t>
  </si>
  <si>
    <t>4.1</t>
  </si>
  <si>
    <t>Ampoule pour application gaine de ø=10 mm sur une longueur de 20 mm</t>
  </si>
  <si>
    <t>4.2</t>
  </si>
  <si>
    <t>Ampoule pour application gaine de ø=10 mm sur une longueur de 100 mm</t>
  </si>
  <si>
    <t>4.3</t>
  </si>
  <si>
    <t>Ampoule pour application fatigue de ø=25 mm de longueur de 150 mm</t>
  </si>
  <si>
    <t>4.4</t>
  </si>
  <si>
    <t>Tube haute température ø=45mm de longueur de 1000 mm</t>
  </si>
  <si>
    <t>4.5</t>
  </si>
  <si>
    <t>Tube haute température ø=45mm de longueur de 1500 mm</t>
  </si>
  <si>
    <t>4.6</t>
  </si>
  <si>
    <t>Tube diamètre 80 à 115 mm de longueur de 500 mm (épaisseur 1.5mm)</t>
  </si>
  <si>
    <t>sous-total (4)</t>
  </si>
  <si>
    <t xml:space="preserve">Service de modification ou réparation de verrerie </t>
  </si>
  <si>
    <t xml:space="preserve">Réparation verrerie (borosilicate) </t>
  </si>
  <si>
    <t>Taux horaire / 
Technicien</t>
  </si>
  <si>
    <t>Réparation verrerie (quartz)</t>
  </si>
  <si>
    <t>sous-total (5)</t>
  </si>
  <si>
    <t>Des plaquettes / lamelles quartz (largeur 5 mm, longueur 500 mm, épaisseur 2-3 mm) ( collecte d’échantillons par dépôt dans des zones de températures (250-900°C).</t>
  </si>
  <si>
    <t>Des plaquettes / lamelles quartz (largeur 5 mm, longueur 50 mm, épaisseur 2-3 mm) ( collecte d’échantillons par dépôt dans des zones de températures (250-900°C).</t>
  </si>
  <si>
    <t>Taux de tva</t>
  </si>
  <si>
    <t>TOTAL - € TTC</t>
  </si>
  <si>
    <r>
      <t xml:space="preserve">MONTANT ESTIMATIF 
€ HT- SUR </t>
    </r>
    <r>
      <rPr>
        <b/>
        <u/>
        <sz val="9"/>
        <rFont val="Arial"/>
        <family val="2"/>
      </rPr>
      <t>12 MOIS</t>
    </r>
  </si>
  <si>
    <r>
      <t xml:space="preserve">MONTANT ESTIMATIF 
€ HT - SUR </t>
    </r>
    <r>
      <rPr>
        <b/>
        <u/>
        <sz val="9"/>
        <rFont val="Arial"/>
        <family val="2"/>
      </rPr>
      <t>48 MOIS</t>
    </r>
  </si>
  <si>
    <t>Fourniture de quartz standard (*)</t>
  </si>
  <si>
    <t>(*) Les prix des fournitures des pièces de verrerie incluent les coûts de livraison et de transport sur le site concerné (DDP Incoterms 2020)</t>
  </si>
  <si>
    <r>
      <t xml:space="preserve">BORDEREAU DES PRIX UNITAIRES
(BPU) VALANT DETAIL QUANTITATIF ESTIMATIF (DQE)
</t>
    </r>
    <r>
      <rPr>
        <b/>
        <sz val="12"/>
        <color rgb="FFFF0000"/>
        <rFont val="Trebuchet MS"/>
        <family val="2"/>
      </rPr>
      <t>Le DQE n'a aucune valeur contractuelle</t>
    </r>
    <r>
      <rPr>
        <b/>
        <sz val="12"/>
        <rFont val="Trebuchet MS"/>
        <family val="2"/>
      </rPr>
      <t xml:space="preserve">
Référence : ASNR-2025-081-VERRERIE
LOT n°2 - Zone Sud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</si>
</sst>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3" x14ac:knownFonts="1">
    <font>
      <sz val="11"/>
      <color theme="1"/>
      <name val="Aptos Narrow"/>
      <family val="2"/>
      <scheme val="minor"/>
    </font>
    <font>
      <sz val="11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Aptos Narrow"/>
      <family val="2"/>
      <scheme val="minor"/>
    </font>
    <font>
      <sz val="10"/>
      <name val="Arial"/>
      <family val="2"/>
    </font>
    <font>
      <sz val="10"/>
      <color theme="1"/>
      <name val="Aptos Narrow"/>
      <family val="2"/>
      <scheme val="minor"/>
    </font>
    <font>
      <sz val="10"/>
      <name val="Trebuchet MS"/>
      <family val="2"/>
    </font>
    <font>
      <b/>
      <sz val="12"/>
      <name val="Trebuchet MS"/>
      <family val="2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Aptos Narrow"/>
      <family val="2"/>
    </font>
    <font>
      <sz val="14"/>
      <name val="Aptos Narrow"/>
      <family val="2"/>
    </font>
    <font>
      <sz val="12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Aptos Narrow"/>
      <family val="2"/>
      <scheme val="minor"/>
    </font>
    <font>
      <b/>
      <sz val="10"/>
      <color rgb="FFFF0000"/>
      <name val="Trebuchet MS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9"/>
      <name val="Trebuchet MS"/>
      <family val="2"/>
    </font>
    <font>
      <sz val="9"/>
      <color theme="1"/>
      <name val="Aptos Narrow"/>
      <family val="2"/>
      <scheme val="minor"/>
    </font>
    <font>
      <b/>
      <sz val="12"/>
      <color rgb="FFFF000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4" borderId="0" xfId="0" applyFont="1" applyFill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164" fontId="0" fillId="0" borderId="1" xfId="0" applyNumberFormat="1" applyBorder="1"/>
    <xf numFmtId="0" fontId="15" fillId="0" borderId="0" xfId="0" applyFont="1"/>
    <xf numFmtId="0" fontId="16" fillId="0" borderId="0" xfId="0" applyFont="1" applyAlignment="1">
      <alignment vertical="top"/>
    </xf>
    <xf numFmtId="164" fontId="19" fillId="8" borderId="1" xfId="0" applyNumberFormat="1" applyFont="1" applyFill="1" applyBorder="1" applyAlignment="1">
      <alignment horizontal="center" vertical="center"/>
    </xf>
    <xf numFmtId="10" fontId="20" fillId="9" borderId="1" xfId="0" applyNumberFormat="1" applyFont="1" applyFill="1" applyBorder="1" applyAlignment="1">
      <alignment vertical="top"/>
    </xf>
    <xf numFmtId="164" fontId="20" fillId="0" borderId="1" xfId="0" applyNumberFormat="1" applyFont="1" applyBorder="1" applyAlignment="1">
      <alignment vertical="top"/>
    </xf>
    <xf numFmtId="0" fontId="21" fillId="0" borderId="0" xfId="0" applyFont="1"/>
    <xf numFmtId="0" fontId="2" fillId="1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4" fillId="0" borderId="13" xfId="0" applyFont="1" applyBorder="1" applyAlignment="1">
      <alignment horizontal="right" vertical="center"/>
    </xf>
    <xf numFmtId="0" fontId="14" fillId="0" borderId="12" xfId="0" applyFont="1" applyBorder="1" applyAlignment="1">
      <alignment horizontal="right" vertical="center"/>
    </xf>
    <xf numFmtId="0" fontId="20" fillId="0" borderId="9" xfId="0" applyFont="1" applyBorder="1" applyAlignment="1">
      <alignment horizontal="center" vertical="top"/>
    </xf>
    <xf numFmtId="0" fontId="20" fillId="0" borderId="1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1</xdr:col>
      <xdr:colOff>2296583</xdr:colOff>
      <xdr:row>0</xdr:row>
      <xdr:rowOff>1539875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1DCCFD-DDC5-498C-987C-68108FB8D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2744258" cy="151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DD563-1DF8-4455-AAC8-8FF102739E5F}">
  <sheetPr codeName="Feuil1"/>
  <dimension ref="A1:H63"/>
  <sheetViews>
    <sheetView tabSelected="1" workbookViewId="0">
      <selection activeCell="A2" sqref="A2:F3"/>
    </sheetView>
  </sheetViews>
  <sheetFormatPr baseColWidth="10" defaultColWidth="11.42578125" defaultRowHeight="15" x14ac:dyDescent="0.25"/>
  <cols>
    <col min="1" max="1" width="6.85546875" customWidth="1"/>
    <col min="2" max="2" width="100.140625" bestFit="1" customWidth="1"/>
    <col min="3" max="3" width="25.140625" customWidth="1"/>
    <col min="4" max="4" width="9.140625" bestFit="1" customWidth="1"/>
    <col min="5" max="5" width="8.7109375" bestFit="1" customWidth="1"/>
    <col min="6" max="6" width="20.28515625" customWidth="1"/>
  </cols>
  <sheetData>
    <row r="1" spans="1:7" ht="122.25" customHeight="1" thickBot="1" x14ac:dyDescent="0.3">
      <c r="A1" s="47"/>
      <c r="B1" s="47"/>
      <c r="C1" s="47"/>
      <c r="D1" s="47"/>
      <c r="E1" s="47"/>
      <c r="F1" s="47"/>
    </row>
    <row r="2" spans="1:7" s="18" customFormat="1" ht="24.75" customHeight="1" x14ac:dyDescent="0.25">
      <c r="A2" s="41" t="s">
        <v>90</v>
      </c>
      <c r="B2" s="42"/>
      <c r="C2" s="42"/>
      <c r="D2" s="42"/>
      <c r="E2" s="42"/>
      <c r="F2" s="43"/>
      <c r="G2" s="33"/>
    </row>
    <row r="3" spans="1:7" s="18" customFormat="1" ht="77.25" customHeight="1" thickBot="1" x14ac:dyDescent="0.3">
      <c r="A3" s="44"/>
      <c r="B3" s="45"/>
      <c r="C3" s="45"/>
      <c r="D3" s="45"/>
      <c r="E3" s="45"/>
      <c r="F3" s="46"/>
    </row>
    <row r="4" spans="1:7" s="11" customFormat="1" ht="25.5" x14ac:dyDescent="0.25">
      <c r="A4" s="6" t="s">
        <v>0</v>
      </c>
      <c r="B4" s="7" t="s">
        <v>1</v>
      </c>
      <c r="C4" s="8" t="s">
        <v>2</v>
      </c>
      <c r="D4" s="9" t="s">
        <v>3</v>
      </c>
      <c r="E4" s="9" t="s">
        <v>4</v>
      </c>
      <c r="F4" s="10" t="s">
        <v>5</v>
      </c>
    </row>
    <row r="5" spans="1:7" s="11" customFormat="1" x14ac:dyDescent="0.25">
      <c r="A5" s="19">
        <v>1</v>
      </c>
      <c r="B5" s="20" t="s">
        <v>6</v>
      </c>
      <c r="C5" s="21"/>
      <c r="D5" s="20"/>
      <c r="E5" s="20"/>
      <c r="F5" s="22"/>
    </row>
    <row r="6" spans="1:7" s="11" customFormat="1" ht="20.100000000000001" customHeight="1" x14ac:dyDescent="0.25">
      <c r="A6" s="28" t="s">
        <v>7</v>
      </c>
      <c r="B6" s="29" t="s">
        <v>8</v>
      </c>
      <c r="C6" s="27" t="s">
        <v>9</v>
      </c>
      <c r="D6" s="15">
        <v>1</v>
      </c>
      <c r="E6" s="16">
        <v>0</v>
      </c>
      <c r="F6" s="17">
        <f t="shared" ref="F6:F20" si="0">D6*E6</f>
        <v>0</v>
      </c>
    </row>
    <row r="7" spans="1:7" s="11" customFormat="1" ht="20.100000000000001" customHeight="1" x14ac:dyDescent="0.25">
      <c r="A7" s="28" t="s">
        <v>10</v>
      </c>
      <c r="B7" s="29" t="s">
        <v>11</v>
      </c>
      <c r="C7" s="27" t="s">
        <v>9</v>
      </c>
      <c r="D7" s="15">
        <v>1</v>
      </c>
      <c r="E7" s="16">
        <v>0</v>
      </c>
      <c r="F7" s="17">
        <f t="shared" si="0"/>
        <v>0</v>
      </c>
    </row>
    <row r="8" spans="1:7" s="11" customFormat="1" ht="20.100000000000001" customHeight="1" x14ac:dyDescent="0.25">
      <c r="A8" s="28" t="s">
        <v>12</v>
      </c>
      <c r="B8" s="29" t="s">
        <v>13</v>
      </c>
      <c r="C8" s="27" t="s">
        <v>9</v>
      </c>
      <c r="D8" s="15">
        <v>1</v>
      </c>
      <c r="E8" s="16">
        <v>0</v>
      </c>
      <c r="F8" s="17">
        <f t="shared" si="0"/>
        <v>0</v>
      </c>
    </row>
    <row r="9" spans="1:7" s="11" customFormat="1" ht="20.100000000000001" customHeight="1" x14ac:dyDescent="0.25">
      <c r="A9" s="28" t="s">
        <v>14</v>
      </c>
      <c r="B9" s="29" t="s">
        <v>15</v>
      </c>
      <c r="C9" s="27" t="s">
        <v>9</v>
      </c>
      <c r="D9" s="15">
        <v>1</v>
      </c>
      <c r="E9" s="16">
        <v>0</v>
      </c>
      <c r="F9" s="17">
        <f t="shared" si="0"/>
        <v>0</v>
      </c>
    </row>
    <row r="10" spans="1:7" s="11" customFormat="1" ht="20.100000000000001" customHeight="1" x14ac:dyDescent="0.25">
      <c r="A10" s="28" t="s">
        <v>16</v>
      </c>
      <c r="B10" s="29" t="s">
        <v>17</v>
      </c>
      <c r="C10" s="27" t="s">
        <v>9</v>
      </c>
      <c r="D10" s="15">
        <v>1</v>
      </c>
      <c r="E10" s="16">
        <v>0</v>
      </c>
      <c r="F10" s="17">
        <f t="shared" si="0"/>
        <v>0</v>
      </c>
    </row>
    <row r="11" spans="1:7" s="11" customFormat="1" ht="20.100000000000001" customHeight="1" x14ac:dyDescent="0.25">
      <c r="A11" s="28" t="s">
        <v>18</v>
      </c>
      <c r="B11" s="29" t="s">
        <v>19</v>
      </c>
      <c r="C11" s="27" t="s">
        <v>9</v>
      </c>
      <c r="D11" s="15">
        <v>1</v>
      </c>
      <c r="E11" s="16">
        <v>0</v>
      </c>
      <c r="F11" s="17">
        <f t="shared" si="0"/>
        <v>0</v>
      </c>
    </row>
    <row r="12" spans="1:7" s="11" customFormat="1" ht="20.100000000000001" customHeight="1" x14ac:dyDescent="0.25">
      <c r="A12" s="28" t="s">
        <v>20</v>
      </c>
      <c r="B12" s="29" t="s">
        <v>21</v>
      </c>
      <c r="C12" s="27" t="s">
        <v>9</v>
      </c>
      <c r="D12" s="15">
        <v>1</v>
      </c>
      <c r="E12" s="16">
        <v>0</v>
      </c>
      <c r="F12" s="17">
        <f t="shared" si="0"/>
        <v>0</v>
      </c>
    </row>
    <row r="13" spans="1:7" s="11" customFormat="1" ht="20.100000000000001" customHeight="1" x14ac:dyDescent="0.25">
      <c r="A13" s="28" t="s">
        <v>22</v>
      </c>
      <c r="B13" s="29" t="s">
        <v>23</v>
      </c>
      <c r="C13" s="27" t="s">
        <v>9</v>
      </c>
      <c r="D13" s="15">
        <v>1</v>
      </c>
      <c r="E13" s="16">
        <v>0</v>
      </c>
      <c r="F13" s="17">
        <f t="shared" si="0"/>
        <v>0</v>
      </c>
    </row>
    <row r="14" spans="1:7" s="11" customFormat="1" ht="20.100000000000001" customHeight="1" x14ac:dyDescent="0.25">
      <c r="A14" s="28" t="s">
        <v>24</v>
      </c>
      <c r="B14" s="29" t="s">
        <v>25</v>
      </c>
      <c r="C14" s="27" t="s">
        <v>9</v>
      </c>
      <c r="D14" s="15">
        <v>1</v>
      </c>
      <c r="E14" s="16">
        <v>0</v>
      </c>
      <c r="F14" s="17">
        <f t="shared" si="0"/>
        <v>0</v>
      </c>
    </row>
    <row r="15" spans="1:7" s="11" customFormat="1" ht="20.100000000000001" customHeight="1" x14ac:dyDescent="0.25">
      <c r="A15" s="28" t="s">
        <v>26</v>
      </c>
      <c r="B15" s="29" t="s">
        <v>27</v>
      </c>
      <c r="C15" s="27" t="s">
        <v>9</v>
      </c>
      <c r="D15" s="15">
        <v>1</v>
      </c>
      <c r="E15" s="16">
        <v>0</v>
      </c>
      <c r="F15" s="17">
        <f t="shared" si="0"/>
        <v>0</v>
      </c>
    </row>
    <row r="16" spans="1:7" s="11" customFormat="1" ht="20.100000000000001" customHeight="1" x14ac:dyDescent="0.25">
      <c r="A16" s="28" t="s">
        <v>28</v>
      </c>
      <c r="B16" s="29" t="s">
        <v>29</v>
      </c>
      <c r="C16" s="27" t="s">
        <v>9</v>
      </c>
      <c r="D16" s="15">
        <v>1</v>
      </c>
      <c r="E16" s="16">
        <v>0</v>
      </c>
      <c r="F16" s="17">
        <f t="shared" si="0"/>
        <v>0</v>
      </c>
    </row>
    <row r="17" spans="1:8" s="11" customFormat="1" ht="20.100000000000001" customHeight="1" x14ac:dyDescent="0.25">
      <c r="A17" s="28" t="s">
        <v>30</v>
      </c>
      <c r="B17" s="29" t="s">
        <v>31</v>
      </c>
      <c r="C17" s="27" t="s">
        <v>9</v>
      </c>
      <c r="D17" s="15">
        <v>1</v>
      </c>
      <c r="E17" s="16">
        <v>0</v>
      </c>
      <c r="F17" s="17">
        <f t="shared" si="0"/>
        <v>0</v>
      </c>
    </row>
    <row r="18" spans="1:8" s="11" customFormat="1" ht="20.100000000000001" customHeight="1" x14ac:dyDescent="0.25">
      <c r="A18" s="28" t="s">
        <v>32</v>
      </c>
      <c r="B18" s="29" t="s">
        <v>33</v>
      </c>
      <c r="C18" s="27" t="s">
        <v>9</v>
      </c>
      <c r="D18" s="15">
        <v>1</v>
      </c>
      <c r="E18" s="16">
        <v>0</v>
      </c>
      <c r="F18" s="17">
        <f t="shared" si="0"/>
        <v>0</v>
      </c>
    </row>
    <row r="19" spans="1:8" s="11" customFormat="1" ht="20.100000000000001" customHeight="1" x14ac:dyDescent="0.25">
      <c r="A19" s="28" t="s">
        <v>34</v>
      </c>
      <c r="B19" s="29" t="s">
        <v>35</v>
      </c>
      <c r="C19" s="27" t="s">
        <v>9</v>
      </c>
      <c r="D19" s="15">
        <v>1</v>
      </c>
      <c r="E19" s="16">
        <v>0</v>
      </c>
      <c r="F19" s="17">
        <f t="shared" si="0"/>
        <v>0</v>
      </c>
    </row>
    <row r="20" spans="1:8" s="11" customFormat="1" ht="20.100000000000001" customHeight="1" x14ac:dyDescent="0.25">
      <c r="A20" s="28" t="s">
        <v>36</v>
      </c>
      <c r="B20" s="29" t="s">
        <v>37</v>
      </c>
      <c r="C20" s="27" t="s">
        <v>9</v>
      </c>
      <c r="D20" s="15">
        <v>1</v>
      </c>
      <c r="E20" s="16">
        <v>0</v>
      </c>
      <c r="F20" s="17">
        <f t="shared" si="0"/>
        <v>0</v>
      </c>
    </row>
    <row r="21" spans="1:8" x14ac:dyDescent="0.25">
      <c r="A21" s="51" t="s">
        <v>38</v>
      </c>
      <c r="B21" s="51"/>
      <c r="C21" s="51"/>
      <c r="D21" s="51"/>
      <c r="E21" s="51"/>
      <c r="F21" s="31">
        <f>SUM(F6:F20)</f>
        <v>0</v>
      </c>
    </row>
    <row r="23" spans="1:8" x14ac:dyDescent="0.25">
      <c r="A23" s="19">
        <v>2</v>
      </c>
      <c r="B23" s="20" t="s">
        <v>39</v>
      </c>
      <c r="C23" s="21"/>
      <c r="D23" s="20"/>
      <c r="E23" s="20"/>
      <c r="F23" s="22"/>
      <c r="H23" s="32"/>
    </row>
    <row r="24" spans="1:8" s="11" customFormat="1" ht="24.95" customHeight="1" x14ac:dyDescent="0.25">
      <c r="A24" s="12" t="s">
        <v>40</v>
      </c>
      <c r="B24" s="13" t="s">
        <v>41</v>
      </c>
      <c r="C24" s="27" t="s">
        <v>9</v>
      </c>
      <c r="D24" s="15">
        <v>5</v>
      </c>
      <c r="E24" s="16">
        <v>0</v>
      </c>
      <c r="F24" s="17">
        <f t="shared" ref="F24:F32" si="1">D24*E24</f>
        <v>0</v>
      </c>
    </row>
    <row r="25" spans="1:8" s="11" customFormat="1" ht="24.95" customHeight="1" x14ac:dyDescent="0.25">
      <c r="A25" s="12" t="s">
        <v>42</v>
      </c>
      <c r="B25" s="13" t="s">
        <v>43</v>
      </c>
      <c r="C25" s="27" t="s">
        <v>9</v>
      </c>
      <c r="D25" s="15">
        <v>5</v>
      </c>
      <c r="E25" s="16">
        <v>0</v>
      </c>
      <c r="F25" s="17">
        <f t="shared" si="1"/>
        <v>0</v>
      </c>
    </row>
    <row r="26" spans="1:8" s="11" customFormat="1" ht="24.95" customHeight="1" x14ac:dyDescent="0.25">
      <c r="A26" s="12" t="s">
        <v>44</v>
      </c>
      <c r="B26" s="13" t="s">
        <v>45</v>
      </c>
      <c r="C26" s="27" t="s">
        <v>9</v>
      </c>
      <c r="D26" s="15">
        <v>2</v>
      </c>
      <c r="E26" s="16">
        <v>0</v>
      </c>
      <c r="F26" s="17">
        <f t="shared" si="1"/>
        <v>0</v>
      </c>
    </row>
    <row r="27" spans="1:8" s="11" customFormat="1" ht="28.5" customHeight="1" x14ac:dyDescent="0.25">
      <c r="A27" s="12" t="s">
        <v>46</v>
      </c>
      <c r="B27" s="13" t="s">
        <v>47</v>
      </c>
      <c r="C27" s="27" t="s">
        <v>9</v>
      </c>
      <c r="D27" s="15">
        <v>2</v>
      </c>
      <c r="E27" s="16">
        <v>0</v>
      </c>
      <c r="F27" s="17">
        <f t="shared" si="1"/>
        <v>0</v>
      </c>
    </row>
    <row r="28" spans="1:8" s="11" customFormat="1" ht="24.95" customHeight="1" x14ac:dyDescent="0.25">
      <c r="A28" s="12" t="s">
        <v>48</v>
      </c>
      <c r="B28" s="13" t="s">
        <v>49</v>
      </c>
      <c r="C28" s="27" t="s">
        <v>9</v>
      </c>
      <c r="D28" s="15">
        <v>2</v>
      </c>
      <c r="E28" s="16">
        <v>0</v>
      </c>
      <c r="F28" s="17">
        <f t="shared" si="1"/>
        <v>0</v>
      </c>
    </row>
    <row r="29" spans="1:8" s="11" customFormat="1" ht="24.95" customHeight="1" x14ac:dyDescent="0.25">
      <c r="A29" s="12" t="s">
        <v>50</v>
      </c>
      <c r="B29" s="13" t="s">
        <v>51</v>
      </c>
      <c r="C29" s="27" t="s">
        <v>9</v>
      </c>
      <c r="D29" s="15">
        <v>2</v>
      </c>
      <c r="E29" s="16">
        <v>0</v>
      </c>
      <c r="F29" s="17">
        <f t="shared" si="1"/>
        <v>0</v>
      </c>
    </row>
    <row r="30" spans="1:8" s="11" customFormat="1" ht="24.95" customHeight="1" x14ac:dyDescent="0.25">
      <c r="A30" s="12" t="s">
        <v>52</v>
      </c>
      <c r="B30" s="13" t="s">
        <v>53</v>
      </c>
      <c r="C30" s="27" t="s">
        <v>9</v>
      </c>
      <c r="D30" s="15">
        <v>2</v>
      </c>
      <c r="E30" s="16">
        <v>0</v>
      </c>
      <c r="F30" s="17">
        <f t="shared" si="1"/>
        <v>0</v>
      </c>
    </row>
    <row r="31" spans="1:8" s="11" customFormat="1" ht="24.95" customHeight="1" x14ac:dyDescent="0.25">
      <c r="A31" s="12" t="s">
        <v>54</v>
      </c>
      <c r="B31" s="13" t="s">
        <v>55</v>
      </c>
      <c r="C31" s="27" t="s">
        <v>9</v>
      </c>
      <c r="D31" s="15">
        <v>2</v>
      </c>
      <c r="E31" s="16">
        <v>0</v>
      </c>
      <c r="F31" s="17">
        <f t="shared" si="1"/>
        <v>0</v>
      </c>
    </row>
    <row r="32" spans="1:8" s="11" customFormat="1" ht="24.95" customHeight="1" x14ac:dyDescent="0.25">
      <c r="A32" s="12" t="s">
        <v>56</v>
      </c>
      <c r="B32" s="13" t="s">
        <v>57</v>
      </c>
      <c r="C32" s="27" t="s">
        <v>9</v>
      </c>
      <c r="D32" s="15">
        <v>2</v>
      </c>
      <c r="E32" s="16">
        <v>0</v>
      </c>
      <c r="F32" s="17">
        <f t="shared" si="1"/>
        <v>0</v>
      </c>
    </row>
    <row r="33" spans="1:6" x14ac:dyDescent="0.25">
      <c r="A33" s="51" t="s">
        <v>58</v>
      </c>
      <c r="B33" s="51"/>
      <c r="C33" s="51"/>
      <c r="D33" s="51"/>
      <c r="E33" s="51"/>
      <c r="F33" s="31">
        <f>SUM(F24:F32)</f>
        <v>0</v>
      </c>
    </row>
    <row r="35" spans="1:6" s="11" customFormat="1" x14ac:dyDescent="0.25">
      <c r="A35" s="19">
        <v>3</v>
      </c>
      <c r="B35" s="20" t="s">
        <v>88</v>
      </c>
      <c r="C35" s="21"/>
      <c r="D35" s="20"/>
      <c r="E35" s="20"/>
      <c r="F35" s="22"/>
    </row>
    <row r="36" spans="1:6" s="11" customFormat="1" ht="57.75" customHeight="1" x14ac:dyDescent="0.25">
      <c r="A36" s="12" t="s">
        <v>59</v>
      </c>
      <c r="B36" s="13" t="s">
        <v>82</v>
      </c>
      <c r="C36" s="38" t="s">
        <v>60</v>
      </c>
      <c r="D36" s="15">
        <v>2</v>
      </c>
      <c r="E36" s="16">
        <v>0</v>
      </c>
      <c r="F36" s="17">
        <f t="shared" ref="F36" si="2">D36*E36</f>
        <v>0</v>
      </c>
    </row>
    <row r="37" spans="1:6" s="11" customFormat="1" ht="55.5" customHeight="1" x14ac:dyDescent="0.25">
      <c r="A37" s="12" t="s">
        <v>61</v>
      </c>
      <c r="B37" s="13" t="s">
        <v>83</v>
      </c>
      <c r="C37" s="38" t="s">
        <v>60</v>
      </c>
      <c r="D37" s="15">
        <v>2</v>
      </c>
      <c r="E37" s="16">
        <v>0</v>
      </c>
      <c r="F37" s="17">
        <f t="shared" ref="F37" si="3">D37*E37</f>
        <v>0</v>
      </c>
    </row>
    <row r="38" spans="1:6" x14ac:dyDescent="0.25">
      <c r="A38" s="51" t="s">
        <v>62</v>
      </c>
      <c r="B38" s="51"/>
      <c r="C38" s="51"/>
      <c r="D38" s="51"/>
      <c r="E38" s="51"/>
      <c r="F38" s="31">
        <f>F36+F37</f>
        <v>0</v>
      </c>
    </row>
    <row r="40" spans="1:6" s="11" customFormat="1" x14ac:dyDescent="0.25">
      <c r="A40" s="19">
        <v>4</v>
      </c>
      <c r="B40" s="20" t="s">
        <v>63</v>
      </c>
      <c r="C40" s="21"/>
      <c r="D40" s="20"/>
      <c r="E40" s="20"/>
      <c r="F40" s="22"/>
    </row>
    <row r="41" spans="1:6" s="11" customFormat="1" ht="24.95" customHeight="1" x14ac:dyDescent="0.25">
      <c r="A41" s="12" t="s">
        <v>64</v>
      </c>
      <c r="B41" s="13" t="s">
        <v>65</v>
      </c>
      <c r="C41" s="14" t="s">
        <v>9</v>
      </c>
      <c r="D41" s="15">
        <v>5</v>
      </c>
      <c r="E41" s="16">
        <v>0</v>
      </c>
      <c r="F41" s="17">
        <f t="shared" ref="F41:F46" si="4">D41*E41</f>
        <v>0</v>
      </c>
    </row>
    <row r="42" spans="1:6" s="11" customFormat="1" ht="24.95" customHeight="1" x14ac:dyDescent="0.25">
      <c r="A42" s="12" t="s">
        <v>66</v>
      </c>
      <c r="B42" s="13" t="s">
        <v>67</v>
      </c>
      <c r="C42" s="14" t="s">
        <v>9</v>
      </c>
      <c r="D42" s="15">
        <v>5</v>
      </c>
      <c r="E42" s="16">
        <v>0</v>
      </c>
      <c r="F42" s="17">
        <f t="shared" si="4"/>
        <v>0</v>
      </c>
    </row>
    <row r="43" spans="1:6" s="11" customFormat="1" ht="24.95" customHeight="1" x14ac:dyDescent="0.25">
      <c r="A43" s="12" t="s">
        <v>68</v>
      </c>
      <c r="B43" s="13" t="s">
        <v>69</v>
      </c>
      <c r="C43" s="14" t="s">
        <v>9</v>
      </c>
      <c r="D43" s="15">
        <v>10</v>
      </c>
      <c r="E43" s="16">
        <v>0</v>
      </c>
      <c r="F43" s="17">
        <f t="shared" si="4"/>
        <v>0</v>
      </c>
    </row>
    <row r="44" spans="1:6" ht="24.95" customHeight="1" x14ac:dyDescent="0.25">
      <c r="A44" s="12" t="s">
        <v>70</v>
      </c>
      <c r="B44" s="13" t="s">
        <v>71</v>
      </c>
      <c r="C44" s="14" t="s">
        <v>9</v>
      </c>
      <c r="D44" s="15">
        <v>2</v>
      </c>
      <c r="E44" s="16">
        <v>0</v>
      </c>
      <c r="F44" s="17">
        <f t="shared" si="4"/>
        <v>0</v>
      </c>
    </row>
    <row r="45" spans="1:6" ht="24.95" customHeight="1" x14ac:dyDescent="0.25">
      <c r="A45" s="12" t="s">
        <v>72</v>
      </c>
      <c r="B45" s="13" t="s">
        <v>73</v>
      </c>
      <c r="C45" s="14" t="s">
        <v>9</v>
      </c>
      <c r="D45" s="15">
        <v>2</v>
      </c>
      <c r="E45" s="16">
        <v>0</v>
      </c>
      <c r="F45" s="17">
        <f t="shared" si="4"/>
        <v>0</v>
      </c>
    </row>
    <row r="46" spans="1:6" ht="24.95" customHeight="1" x14ac:dyDescent="0.25">
      <c r="A46" s="12" t="s">
        <v>74</v>
      </c>
      <c r="B46" s="13" t="s">
        <v>75</v>
      </c>
      <c r="C46" s="14" t="s">
        <v>9</v>
      </c>
      <c r="D46" s="15">
        <v>1</v>
      </c>
      <c r="E46" s="16">
        <v>0</v>
      </c>
      <c r="F46" s="17">
        <f t="shared" si="4"/>
        <v>0</v>
      </c>
    </row>
    <row r="47" spans="1:6" x14ac:dyDescent="0.25">
      <c r="A47" s="51" t="s">
        <v>76</v>
      </c>
      <c r="B47" s="51"/>
      <c r="C47" s="51"/>
      <c r="D47" s="51"/>
      <c r="E47" s="51"/>
      <c r="F47" s="30"/>
    </row>
    <row r="49" spans="1:6" x14ac:dyDescent="0.25">
      <c r="A49" s="23">
        <v>5</v>
      </c>
      <c r="B49" s="24" t="s">
        <v>77</v>
      </c>
      <c r="C49" s="25"/>
      <c r="D49" s="24"/>
      <c r="E49" s="24"/>
      <c r="F49" s="26"/>
    </row>
    <row r="50" spans="1:6" ht="32.25" customHeight="1" x14ac:dyDescent="0.25">
      <c r="A50" s="12" t="s">
        <v>59</v>
      </c>
      <c r="B50" s="13" t="s">
        <v>78</v>
      </c>
      <c r="C50" s="27" t="s">
        <v>79</v>
      </c>
      <c r="D50" s="15">
        <v>40</v>
      </c>
      <c r="E50" s="16">
        <v>0</v>
      </c>
      <c r="F50" s="17">
        <f>D50*E50</f>
        <v>0</v>
      </c>
    </row>
    <row r="51" spans="1:6" ht="30.75" customHeight="1" x14ac:dyDescent="0.25">
      <c r="A51" s="12" t="s">
        <v>61</v>
      </c>
      <c r="B51" s="13" t="s">
        <v>80</v>
      </c>
      <c r="C51" s="27" t="s">
        <v>79</v>
      </c>
      <c r="D51" s="15">
        <v>40</v>
      </c>
      <c r="E51" s="16">
        <v>0</v>
      </c>
      <c r="F51" s="17">
        <f>D51*E51</f>
        <v>0</v>
      </c>
    </row>
    <row r="52" spans="1:6" x14ac:dyDescent="0.25">
      <c r="A52" s="51" t="s">
        <v>81</v>
      </c>
      <c r="B52" s="51"/>
      <c r="C52" s="51"/>
      <c r="D52" s="51"/>
      <c r="E52" s="52"/>
      <c r="F52" s="30"/>
    </row>
    <row r="54" spans="1:6" x14ac:dyDescent="0.25">
      <c r="A54" s="1"/>
      <c r="B54" s="2"/>
      <c r="C54" s="3"/>
      <c r="D54" s="3"/>
      <c r="E54" s="4"/>
      <c r="F54" s="4"/>
    </row>
    <row r="55" spans="1:6" ht="46.5" customHeight="1" x14ac:dyDescent="0.25">
      <c r="A55" s="1"/>
      <c r="C55" s="5"/>
      <c r="D55" s="39" t="s">
        <v>86</v>
      </c>
      <c r="E55" s="40"/>
      <c r="F55" s="34">
        <f>SUM(F21+F33+F38+F47+F52)</f>
        <v>0</v>
      </c>
    </row>
    <row r="56" spans="1:6" ht="13.5" customHeight="1" x14ac:dyDescent="0.25">
      <c r="A56" s="1"/>
      <c r="C56" s="5"/>
      <c r="D56" s="53" t="s">
        <v>84</v>
      </c>
      <c r="E56" s="54"/>
      <c r="F56" s="35">
        <v>0</v>
      </c>
    </row>
    <row r="57" spans="1:6" ht="15.75" customHeight="1" x14ac:dyDescent="0.25">
      <c r="A57" s="1"/>
      <c r="C57" s="5"/>
      <c r="D57" s="53" t="s">
        <v>85</v>
      </c>
      <c r="E57" s="54"/>
      <c r="F57" s="36">
        <f>F55*(F56+1)</f>
        <v>0</v>
      </c>
    </row>
    <row r="58" spans="1:6" x14ac:dyDescent="0.25">
      <c r="D58" s="37"/>
      <c r="E58" s="37"/>
      <c r="F58" s="37"/>
    </row>
    <row r="59" spans="1:6" ht="43.5" customHeight="1" x14ac:dyDescent="0.25">
      <c r="D59" s="39" t="s">
        <v>87</v>
      </c>
      <c r="E59" s="40"/>
      <c r="F59" s="34">
        <f>F55*4</f>
        <v>0</v>
      </c>
    </row>
    <row r="60" spans="1:6" x14ac:dyDescent="0.25">
      <c r="D60" s="53" t="s">
        <v>84</v>
      </c>
      <c r="E60" s="54"/>
      <c r="F60" s="35">
        <v>0</v>
      </c>
    </row>
    <row r="61" spans="1:6" x14ac:dyDescent="0.25">
      <c r="D61" s="53" t="s">
        <v>85</v>
      </c>
      <c r="E61" s="54"/>
      <c r="F61" s="36">
        <f>F59*(F60+1)</f>
        <v>0</v>
      </c>
    </row>
    <row r="62" spans="1:6" x14ac:dyDescent="0.25">
      <c r="B62" s="2"/>
    </row>
    <row r="63" spans="1:6" ht="39" customHeight="1" x14ac:dyDescent="0.25">
      <c r="B63" s="48" t="s">
        <v>89</v>
      </c>
      <c r="C63" s="49"/>
      <c r="D63" s="49"/>
      <c r="E63" s="49"/>
      <c r="F63" s="50"/>
    </row>
  </sheetData>
  <mergeCells count="14">
    <mergeCell ref="D55:E55"/>
    <mergeCell ref="A2:F3"/>
    <mergeCell ref="A1:F1"/>
    <mergeCell ref="B63:F63"/>
    <mergeCell ref="A52:E52"/>
    <mergeCell ref="A47:E47"/>
    <mergeCell ref="A33:E33"/>
    <mergeCell ref="A21:E21"/>
    <mergeCell ref="A38:E38"/>
    <mergeCell ref="D59:E59"/>
    <mergeCell ref="D56:E56"/>
    <mergeCell ref="D57:E57"/>
    <mergeCell ref="D60:E60"/>
    <mergeCell ref="D61:E61"/>
  </mergeCells>
  <phoneticPr fontId="10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2-BPU valant DQE</vt:lpstr>
      <vt:lpstr>'LOT 2-BPU valant DQE'!_Toc196495204</vt:lpstr>
    </vt:vector>
  </TitlesOfParts>
  <Manager/>
  <Company>IRSN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Fabrice</dc:creator>
  <cp:keywords/>
  <dc:description/>
  <cp:lastModifiedBy>MARTIAL Fabrice</cp:lastModifiedBy>
  <cp:revision/>
  <dcterms:created xsi:type="dcterms:W3CDTF">2024-12-18T16:47:37Z</dcterms:created>
  <dcterms:modified xsi:type="dcterms:W3CDTF">2025-10-29T09:45:52Z</dcterms:modified>
  <cp:category/>
  <cp:contentStatus/>
</cp:coreProperties>
</file>